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\3. Marzo 2022\"/>
    </mc:Choice>
  </mc:AlternateContent>
  <xr:revisionPtr revIDLastSave="0" documentId="13_ncr:1_{33ED25A8-DDE4-4081-8073-717F8312BDA0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D32" i="1"/>
  <c r="D33" i="1" s="1"/>
  <c r="E47" i="1"/>
  <c r="E46" i="1"/>
  <c r="E45" i="1"/>
  <c r="E44" i="1"/>
  <c r="E43" i="1"/>
  <c r="E42" i="1"/>
  <c r="E41" i="1"/>
  <c r="E40" i="1"/>
  <c r="E36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18" i="1"/>
  <c r="D17" i="1"/>
  <c r="D48" i="1"/>
  <c r="B48" i="1"/>
  <c r="D47" i="1"/>
  <c r="B47" i="1"/>
  <c r="E37" i="1"/>
  <c r="B33" i="1"/>
  <c r="B32" i="1"/>
  <c r="E32" i="1" l="1"/>
  <c r="E33" i="1" s="1"/>
  <c r="E61" i="1" l="1"/>
  <c r="E60" i="1"/>
  <c r="E59" i="1"/>
  <c r="E58" i="1"/>
  <c r="E51" i="1"/>
  <c r="D78" i="1"/>
  <c r="D77" i="1"/>
  <c r="C77" i="1"/>
  <c r="E63" i="1" l="1"/>
  <c r="E62" i="1"/>
  <c r="D92" i="1" l="1"/>
  <c r="B92" i="1"/>
  <c r="D91" i="1"/>
  <c r="B91" i="1"/>
  <c r="C78" i="1"/>
  <c r="D63" i="1"/>
  <c r="B63" i="1"/>
  <c r="D62" i="1"/>
  <c r="B62" i="1"/>
  <c r="D19" i="1"/>
</calcChain>
</file>

<file path=xl/sharedStrings.xml><?xml version="1.0" encoding="utf-8"?>
<sst xmlns="http://schemas.openxmlformats.org/spreadsheetml/2006/main" count="107" uniqueCount="25">
  <si>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</si>
  <si>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</si>
  <si>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</si>
  <si>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</si>
  <si>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</si>
  <si>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</si>
  <si>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</si>
  <si>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</si>
  <si>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</si>
  <si>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VIVA COLOMBIA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</si>
  <si>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</si>
  <si>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</si>
  <si>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</si>
  <si>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</si>
  <si>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</si>
  <si>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</si>
  <si>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</si>
  <si>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</si>
  <si>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</si>
  <si>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</si>
  <si>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</si>
  <si>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</si>
  <si>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</si>
  <si>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</si>
  <si>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CUMPLIMIENTO AEROCOMERCIAL POR CAUSAS
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</si>
</sst>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0" fontId="2" fillId="4" borderId="0" xfId="0" applyFont="1" applyFill="1"/>
    <xf numFmtId="0" fontId="2" fillId="4" borderId="7" xfId="0" applyFont="1" applyFill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Fill="1"/>
    <xf numFmtId="0" fontId="2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J92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2.5703125" bestFit="1" customWidth="1"/>
    <col min="4" max="4" width="14.28515625" customWidth="1"/>
    <col min="5" max="5" width="12.5703125" bestFit="1" customWidth="1"/>
    <col min="8" max="9" width="11.42578125" style="30"/>
  </cols>
  <sheetData>
    <row r="1" spans="1:10" ht="36" customHeight="1" thickBot="1" x14ac:dyDescent="0.3">
      <c r="A1" s="43" t="s">
        <v>24</v>
      </c>
      <c r="B1" s="44"/>
      <c r="C1" s="44"/>
      <c r="D1" s="44"/>
      <c r="E1" s="44"/>
    </row>
    <row r="2" spans="1:10" x14ac:dyDescent="0.25">
      <c r="A2" s="1"/>
      <c r="B2" s="2"/>
      <c r="C2" s="2"/>
      <c r="D2" s="2"/>
      <c r="E2" s="2"/>
    </row>
    <row r="3" spans="1:10" ht="27.75" customHeight="1" x14ac:dyDescent="0.25">
      <c r="A3" s="45" t="s">
        <v>0</v>
      </c>
      <c r="B3" s="45"/>
      <c r="C3" s="45"/>
      <c r="D3" s="45"/>
      <c r="E3" s="45"/>
    </row>
    <row r="4" spans="1:10" ht="29.25" customHeight="1" x14ac:dyDescent="0.25">
      <c r="A4" s="45" t="s">
        <v>1</v>
      </c>
      <c r="B4" s="45"/>
      <c r="C4" s="45"/>
      <c r="D4" s="45"/>
      <c r="E4" s="45"/>
    </row>
    <row r="6" spans="1:10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G6" s="31"/>
      <c r="H6" s="32"/>
      <c r="I6" s="32"/>
      <c r="J6" s="31"/>
    </row>
    <row r="7" spans="1:10" x14ac:dyDescent="0.25">
      <c r="A7" s="4" t="s">
        <v>23</v>
      </c>
      <c r="B7" s="5">
        <v>0</v>
      </c>
      <c r="C7" s="5">
        <v>0</v>
      </c>
      <c r="D7" s="5">
        <v>2873</v>
      </c>
      <c r="E7" s="6">
        <f>SUM(B7:D7)</f>
        <v>2873</v>
      </c>
      <c r="G7" s="31"/>
      <c r="H7" s="42"/>
      <c r="I7" s="32"/>
      <c r="J7" s="31"/>
    </row>
    <row r="8" spans="1:10" x14ac:dyDescent="0.25">
      <c r="A8" s="7" t="s">
        <v>8</v>
      </c>
      <c r="B8" s="8">
        <v>0</v>
      </c>
      <c r="C8" s="8">
        <v>0</v>
      </c>
      <c r="D8" s="8">
        <v>95</v>
      </c>
      <c r="E8" s="9">
        <f>SUM(B8:D8)</f>
        <v>95</v>
      </c>
      <c r="G8" s="31"/>
      <c r="H8" s="42"/>
      <c r="I8" s="32"/>
      <c r="J8" s="31"/>
    </row>
    <row r="9" spans="1:10" x14ac:dyDescent="0.25">
      <c r="A9" s="10" t="s">
        <v>10</v>
      </c>
      <c r="B9" s="11">
        <v>0</v>
      </c>
      <c r="C9" s="11">
        <v>0</v>
      </c>
      <c r="D9" s="11">
        <v>0</v>
      </c>
      <c r="E9" s="12">
        <f>SUM(B9:D9)</f>
        <v>0</v>
      </c>
      <c r="G9" s="31"/>
      <c r="H9" s="42"/>
      <c r="I9" s="32"/>
      <c r="J9" s="31"/>
    </row>
    <row r="10" spans="1:10" x14ac:dyDescent="0.25">
      <c r="A10" s="10" t="s">
        <v>12</v>
      </c>
      <c r="B10" s="11">
        <v>0</v>
      </c>
      <c r="C10" s="11">
        <v>0</v>
      </c>
      <c r="D10" s="11">
        <v>0</v>
      </c>
      <c r="E10" s="12">
        <f>SUM(B10:D10)</f>
        <v>0</v>
      </c>
      <c r="G10" s="31"/>
      <c r="H10" s="42"/>
      <c r="I10" s="32"/>
      <c r="J10" s="31"/>
    </row>
    <row r="11" spans="1:10" x14ac:dyDescent="0.25">
      <c r="A11" s="7" t="s">
        <v>14</v>
      </c>
      <c r="B11" s="8">
        <v>0</v>
      </c>
      <c r="C11" s="8">
        <v>0</v>
      </c>
      <c r="D11" s="8">
        <v>58</v>
      </c>
      <c r="E11" s="9">
        <f>SUM(B11:D11)</f>
        <v>58</v>
      </c>
      <c r="G11" s="31"/>
      <c r="H11" s="42"/>
      <c r="I11" s="32"/>
      <c r="J11" s="31"/>
    </row>
    <row r="12" spans="1:10" x14ac:dyDescent="0.25">
      <c r="A12" s="10" t="s">
        <v>10</v>
      </c>
      <c r="B12" s="11">
        <v>0</v>
      </c>
      <c r="C12" s="11">
        <v>0</v>
      </c>
      <c r="D12" s="11">
        <v>4</v>
      </c>
      <c r="E12" s="12">
        <f t="shared" ref="E12:E17" si="0">+B12+C12+D12</f>
        <v>4</v>
      </c>
      <c r="G12" s="31"/>
      <c r="H12" s="42"/>
      <c r="I12" s="32"/>
      <c r="J12" s="31"/>
    </row>
    <row r="13" spans="1:10" x14ac:dyDescent="0.25">
      <c r="A13" s="10" t="s">
        <v>15</v>
      </c>
      <c r="B13" s="29">
        <v>0</v>
      </c>
      <c r="C13" s="29">
        <v>0</v>
      </c>
      <c r="D13" s="11">
        <v>54</v>
      </c>
      <c r="E13" s="12">
        <f t="shared" si="0"/>
        <v>54</v>
      </c>
      <c r="G13" s="31"/>
      <c r="H13" s="32"/>
      <c r="I13" s="32"/>
      <c r="J13" s="31"/>
    </row>
    <row r="14" spans="1:10" x14ac:dyDescent="0.25">
      <c r="A14" s="7" t="s">
        <v>17</v>
      </c>
      <c r="B14" s="8">
        <v>0</v>
      </c>
      <c r="C14" s="8">
        <v>0</v>
      </c>
      <c r="D14" s="8">
        <v>2255</v>
      </c>
      <c r="E14" s="9">
        <f t="shared" si="0"/>
        <v>2255</v>
      </c>
      <c r="G14" s="31"/>
      <c r="H14" s="32"/>
      <c r="I14" s="32"/>
      <c r="J14" s="31"/>
    </row>
    <row r="15" spans="1:10" x14ac:dyDescent="0.25">
      <c r="A15" s="7" t="s">
        <v>19</v>
      </c>
      <c r="B15" s="8">
        <v>0</v>
      </c>
      <c r="C15" s="8">
        <v>0</v>
      </c>
      <c r="D15" s="8">
        <v>465</v>
      </c>
      <c r="E15" s="9">
        <f t="shared" si="0"/>
        <v>465</v>
      </c>
    </row>
    <row r="16" spans="1:10" x14ac:dyDescent="0.25">
      <c r="A16" s="10" t="s">
        <v>10</v>
      </c>
      <c r="B16" s="28">
        <v>0</v>
      </c>
      <c r="C16" s="28">
        <v>0</v>
      </c>
      <c r="D16" s="11">
        <v>161</v>
      </c>
      <c r="E16" s="12">
        <f t="shared" si="0"/>
        <v>161</v>
      </c>
    </row>
    <row r="17" spans="1:9" ht="15.75" thickBot="1" x14ac:dyDescent="0.3">
      <c r="A17" s="13" t="s">
        <v>15</v>
      </c>
      <c r="B17" s="14">
        <v>0</v>
      </c>
      <c r="C17" s="14">
        <v>0</v>
      </c>
      <c r="D17" s="14">
        <f>+D15-D16</f>
        <v>304</v>
      </c>
      <c r="E17" s="15">
        <f t="shared" si="0"/>
        <v>304</v>
      </c>
      <c r="G17" s="31"/>
    </row>
    <row r="18" spans="1:9" x14ac:dyDescent="0.25">
      <c r="A18" s="16" t="s">
        <v>20</v>
      </c>
      <c r="B18" s="17">
        <v>0</v>
      </c>
      <c r="C18" s="17">
        <v>0</v>
      </c>
      <c r="D18" s="17">
        <f>+D14/D7</f>
        <v>0.78489383919248168</v>
      </c>
      <c r="E18" s="18">
        <f>+E14/E7</f>
        <v>0.78489383919248168</v>
      </c>
      <c r="G18" s="32"/>
    </row>
    <row r="19" spans="1:9" ht="15.75" thickBot="1" x14ac:dyDescent="0.3">
      <c r="A19" s="19" t="s">
        <v>7</v>
      </c>
      <c r="B19" s="20">
        <v>0</v>
      </c>
      <c r="C19" s="20">
        <v>0</v>
      </c>
      <c r="D19" s="20">
        <f t="shared" ref="D19" si="1">+D14/(D7-D16-D12-D9)</f>
        <v>0.83271787296898081</v>
      </c>
      <c r="E19" s="21">
        <f>+E14/(E7-E16-E12-E9)</f>
        <v>0.83271787296898081</v>
      </c>
      <c r="G19" s="32"/>
    </row>
    <row r="20" spans="1:9" ht="15.75" thickBot="1" x14ac:dyDescent="0.3">
      <c r="G20" s="31"/>
    </row>
    <row r="21" spans="1:9" x14ac:dyDescent="0.25">
      <c r="A21" s="22" t="s">
        <v>2</v>
      </c>
      <c r="B21" s="23" t="s">
        <v>3</v>
      </c>
      <c r="C21" s="23" t="s">
        <v>4</v>
      </c>
      <c r="D21" s="23" t="s">
        <v>5</v>
      </c>
      <c r="E21" s="24" t="s">
        <v>6</v>
      </c>
      <c r="H21"/>
      <c r="I21"/>
    </row>
    <row r="22" spans="1:9" x14ac:dyDescent="0.25">
      <c r="A22" s="25" t="s">
        <v>13</v>
      </c>
      <c r="B22" s="33">
        <v>0</v>
      </c>
      <c r="C22" s="33">
        <v>0</v>
      </c>
      <c r="D22" s="33">
        <v>0</v>
      </c>
      <c r="E22" s="34">
        <v>0</v>
      </c>
      <c r="F22" s="35"/>
      <c r="H22"/>
      <c r="I22"/>
    </row>
    <row r="23" spans="1:9" x14ac:dyDescent="0.25">
      <c r="A23" s="7" t="s">
        <v>8</v>
      </c>
      <c r="B23" s="36">
        <v>0</v>
      </c>
      <c r="C23" s="36">
        <v>0</v>
      </c>
      <c r="D23" s="36">
        <v>0</v>
      </c>
      <c r="E23" s="37">
        <v>0</v>
      </c>
      <c r="H23"/>
      <c r="I23"/>
    </row>
    <row r="24" spans="1:9" x14ac:dyDescent="0.25">
      <c r="A24" s="10" t="s">
        <v>12</v>
      </c>
      <c r="B24">
        <v>0</v>
      </c>
      <c r="C24">
        <v>0</v>
      </c>
      <c r="D24">
        <v>0</v>
      </c>
      <c r="E24" s="38">
        <v>0</v>
      </c>
      <c r="H24"/>
      <c r="I24"/>
    </row>
    <row r="25" spans="1:9" x14ac:dyDescent="0.25">
      <c r="A25" s="7" t="s">
        <v>14</v>
      </c>
      <c r="B25" s="36">
        <v>0</v>
      </c>
      <c r="C25" s="36">
        <v>0</v>
      </c>
      <c r="D25" s="36">
        <v>0</v>
      </c>
      <c r="E25" s="37">
        <v>0</v>
      </c>
      <c r="H25"/>
      <c r="I25"/>
    </row>
    <row r="26" spans="1:9" x14ac:dyDescent="0.25">
      <c r="A26" s="10" t="s">
        <v>10</v>
      </c>
      <c r="B26">
        <v>0</v>
      </c>
      <c r="C26">
        <v>0</v>
      </c>
      <c r="D26">
        <v>0</v>
      </c>
      <c r="E26" s="38">
        <v>0</v>
      </c>
      <c r="H26"/>
      <c r="I26"/>
    </row>
    <row r="27" spans="1:9" x14ac:dyDescent="0.25">
      <c r="A27" s="10" t="s">
        <v>15</v>
      </c>
      <c r="B27">
        <v>0</v>
      </c>
      <c r="C27">
        <v>0</v>
      </c>
      <c r="D27">
        <v>0</v>
      </c>
      <c r="E27" s="38">
        <v>0</v>
      </c>
      <c r="H27"/>
      <c r="I27"/>
    </row>
    <row r="28" spans="1:9" x14ac:dyDescent="0.25">
      <c r="A28" s="7" t="s">
        <v>17</v>
      </c>
      <c r="B28" s="36">
        <v>0</v>
      </c>
      <c r="C28" s="36">
        <v>0</v>
      </c>
      <c r="D28" s="36">
        <v>0</v>
      </c>
      <c r="E28" s="37">
        <v>0</v>
      </c>
      <c r="H28"/>
      <c r="I28"/>
    </row>
    <row r="29" spans="1:9" x14ac:dyDescent="0.25">
      <c r="A29" s="7" t="s">
        <v>19</v>
      </c>
      <c r="B29" s="36">
        <v>0</v>
      </c>
      <c r="C29" s="36">
        <v>0</v>
      </c>
      <c r="D29" s="36">
        <v>0</v>
      </c>
      <c r="E29" s="37">
        <v>0</v>
      </c>
      <c r="H29"/>
      <c r="I29"/>
    </row>
    <row r="30" spans="1:9" x14ac:dyDescent="0.25">
      <c r="A30" s="10" t="s">
        <v>10</v>
      </c>
      <c r="B30" s="41">
        <v>0</v>
      </c>
      <c r="C30">
        <v>0</v>
      </c>
      <c r="D30" s="41">
        <v>0</v>
      </c>
      <c r="E30" s="38">
        <v>0</v>
      </c>
      <c r="H30"/>
      <c r="I30"/>
    </row>
    <row r="31" spans="1:9" ht="15.75" thickBot="1" x14ac:dyDescent="0.3">
      <c r="A31" s="13" t="s">
        <v>15</v>
      </c>
      <c r="B31" s="39">
        <v>0</v>
      </c>
      <c r="C31" s="39">
        <v>0</v>
      </c>
      <c r="D31" s="39">
        <v>0</v>
      </c>
      <c r="E31" s="40">
        <v>0</v>
      </c>
      <c r="H31"/>
      <c r="I31"/>
    </row>
    <row r="32" spans="1:9" x14ac:dyDescent="0.25">
      <c r="A32" s="16" t="s">
        <v>20</v>
      </c>
      <c r="B32" s="17" t="e">
        <f>+B28/B22</f>
        <v>#DIV/0!</v>
      </c>
      <c r="C32" s="17">
        <v>0</v>
      </c>
      <c r="D32" s="17" t="e">
        <f t="shared" ref="D32:E32" si="2">+D28/D22</f>
        <v>#DIV/0!</v>
      </c>
      <c r="E32" s="18" t="e">
        <f t="shared" si="2"/>
        <v>#DIV/0!</v>
      </c>
      <c r="H32"/>
      <c r="I32"/>
    </row>
    <row r="33" spans="1:9" ht="15.75" thickBot="1" x14ac:dyDescent="0.3">
      <c r="A33" s="19" t="s">
        <v>7</v>
      </c>
      <c r="B33" s="20" t="e">
        <f>+B28/(B22-B30-B26-B32)</f>
        <v>#DIV/0!</v>
      </c>
      <c r="C33" s="20">
        <v>0</v>
      </c>
      <c r="D33" s="20" t="e">
        <f t="shared" ref="D33:E33" si="3">+D28/(D22-D30-D26-D32)</f>
        <v>#DIV/0!</v>
      </c>
      <c r="E33" s="21" t="e">
        <f t="shared" si="3"/>
        <v>#DIV/0!</v>
      </c>
      <c r="H33"/>
      <c r="I33"/>
    </row>
    <row r="34" spans="1:9" ht="15.75" thickBot="1" x14ac:dyDescent="0.3">
      <c r="H34"/>
      <c r="I34"/>
    </row>
    <row r="35" spans="1:9" x14ac:dyDescent="0.25">
      <c r="A35" s="22" t="s">
        <v>2</v>
      </c>
      <c r="B35" s="23" t="s">
        <v>3</v>
      </c>
      <c r="C35" s="23" t="s">
        <v>4</v>
      </c>
      <c r="D35" s="23" t="s">
        <v>5</v>
      </c>
      <c r="E35" s="24" t="s">
        <v>6</v>
      </c>
      <c r="H35"/>
      <c r="I35"/>
    </row>
    <row r="36" spans="1:9" x14ac:dyDescent="0.25">
      <c r="A36" s="25" t="s">
        <v>9</v>
      </c>
      <c r="B36" s="33">
        <v>152</v>
      </c>
      <c r="C36" s="33">
        <v>0</v>
      </c>
      <c r="D36" s="33">
        <v>4107</v>
      </c>
      <c r="E36" s="34">
        <f>SUM(B36:D36)</f>
        <v>4259</v>
      </c>
      <c r="H36"/>
      <c r="I36"/>
    </row>
    <row r="37" spans="1:9" x14ac:dyDescent="0.25">
      <c r="A37" s="7" t="s">
        <v>21</v>
      </c>
      <c r="B37" s="36">
        <v>0</v>
      </c>
      <c r="C37" s="36">
        <v>0</v>
      </c>
      <c r="D37" s="36">
        <v>0</v>
      </c>
      <c r="E37" s="37">
        <f>SUM(B37:D37)</f>
        <v>0</v>
      </c>
      <c r="H37"/>
      <c r="I37"/>
    </row>
    <row r="38" spans="1:9" x14ac:dyDescent="0.25">
      <c r="A38" s="10" t="s">
        <v>10</v>
      </c>
      <c r="B38">
        <v>0</v>
      </c>
      <c r="C38">
        <v>0</v>
      </c>
      <c r="D38">
        <v>0</v>
      </c>
      <c r="E38" s="38">
        <v>0</v>
      </c>
      <c r="H38"/>
      <c r="I38"/>
    </row>
    <row r="39" spans="1:9" x14ac:dyDescent="0.25">
      <c r="A39" s="10" t="s">
        <v>15</v>
      </c>
      <c r="B39">
        <v>0</v>
      </c>
      <c r="C39">
        <v>0</v>
      </c>
      <c r="D39">
        <v>0</v>
      </c>
      <c r="E39" s="38">
        <v>0</v>
      </c>
      <c r="H39"/>
      <c r="I39"/>
    </row>
    <row r="40" spans="1:9" x14ac:dyDescent="0.25">
      <c r="A40" s="7" t="s">
        <v>22</v>
      </c>
      <c r="B40" s="36">
        <v>8</v>
      </c>
      <c r="C40" s="36">
        <v>0</v>
      </c>
      <c r="D40" s="36">
        <v>236</v>
      </c>
      <c r="E40" s="37">
        <f t="shared" ref="E40:E46" si="4">+B40+C40+D40</f>
        <v>244</v>
      </c>
      <c r="H40"/>
      <c r="I40"/>
    </row>
    <row r="41" spans="1:9" x14ac:dyDescent="0.25">
      <c r="A41" s="10" t="s">
        <v>10</v>
      </c>
      <c r="B41">
        <v>1</v>
      </c>
      <c r="C41">
        <v>0</v>
      </c>
      <c r="D41">
        <v>29</v>
      </c>
      <c r="E41" s="38">
        <f t="shared" si="4"/>
        <v>30</v>
      </c>
      <c r="H41"/>
      <c r="I41"/>
    </row>
    <row r="42" spans="1:9" x14ac:dyDescent="0.25">
      <c r="A42" s="10" t="s">
        <v>15</v>
      </c>
      <c r="B42">
        <v>7</v>
      </c>
      <c r="C42">
        <v>0</v>
      </c>
      <c r="D42">
        <v>207</v>
      </c>
      <c r="E42" s="38">
        <f t="shared" si="4"/>
        <v>214</v>
      </c>
      <c r="H42"/>
      <c r="I42"/>
    </row>
    <row r="43" spans="1:9" x14ac:dyDescent="0.25">
      <c r="A43" s="7" t="s">
        <v>17</v>
      </c>
      <c r="B43" s="36">
        <v>130</v>
      </c>
      <c r="C43" s="36">
        <v>0</v>
      </c>
      <c r="D43" s="36">
        <v>3103</v>
      </c>
      <c r="E43" s="37">
        <f t="shared" si="4"/>
        <v>3233</v>
      </c>
      <c r="H43"/>
      <c r="I43"/>
    </row>
    <row r="44" spans="1:9" x14ac:dyDescent="0.25">
      <c r="A44" s="7" t="s">
        <v>19</v>
      </c>
      <c r="B44" s="36">
        <v>14</v>
      </c>
      <c r="C44" s="36">
        <v>0</v>
      </c>
      <c r="D44" s="36">
        <v>768</v>
      </c>
      <c r="E44" s="37">
        <f t="shared" si="4"/>
        <v>782</v>
      </c>
      <c r="H44"/>
      <c r="I44"/>
    </row>
    <row r="45" spans="1:9" x14ac:dyDescent="0.25">
      <c r="A45" s="10" t="s">
        <v>10</v>
      </c>
      <c r="B45">
        <v>12</v>
      </c>
      <c r="C45">
        <v>0</v>
      </c>
      <c r="D45">
        <v>697</v>
      </c>
      <c r="E45" s="38">
        <f t="shared" si="4"/>
        <v>709</v>
      </c>
      <c r="H45"/>
      <c r="I45"/>
    </row>
    <row r="46" spans="1:9" ht="15.75" thickBot="1" x14ac:dyDescent="0.3">
      <c r="A46" s="13" t="s">
        <v>15</v>
      </c>
      <c r="B46" s="39">
        <v>2</v>
      </c>
      <c r="C46" s="39">
        <v>0</v>
      </c>
      <c r="D46" s="39">
        <v>71</v>
      </c>
      <c r="E46" s="40">
        <f t="shared" si="4"/>
        <v>73</v>
      </c>
      <c r="H46"/>
      <c r="I46"/>
    </row>
    <row r="47" spans="1:9" x14ac:dyDescent="0.25">
      <c r="A47" s="16" t="s">
        <v>20</v>
      </c>
      <c r="B47" s="17">
        <f>+B43/B36</f>
        <v>0.85526315789473684</v>
      </c>
      <c r="C47" s="17">
        <v>0</v>
      </c>
      <c r="D47" s="17">
        <f t="shared" ref="D47" si="5">+D43/D36</f>
        <v>0.75553932310689065</v>
      </c>
      <c r="E47" s="18">
        <f>+E43/E36</f>
        <v>0.75909837990138529</v>
      </c>
      <c r="H47"/>
      <c r="I47"/>
    </row>
    <row r="48" spans="1:9" ht="15.75" thickBot="1" x14ac:dyDescent="0.3">
      <c r="A48" s="19" t="s">
        <v>7</v>
      </c>
      <c r="B48" s="20">
        <f>+B43/(B36-B45-B41-B38)</f>
        <v>0.93525179856115104</v>
      </c>
      <c r="C48" s="20">
        <v>0</v>
      </c>
      <c r="D48" s="20">
        <f>+D43/(D36-D45-D41-D38)</f>
        <v>0.91777580597456376</v>
      </c>
      <c r="E48" s="21">
        <f t="shared" ref="E48" si="6">+E43/(E36-E45-E41-E38)</f>
        <v>0.91846590909090908</v>
      </c>
      <c r="H48"/>
      <c r="I48"/>
    </row>
    <row r="49" spans="1:5" ht="15.75" thickBot="1" x14ac:dyDescent="0.3"/>
    <row r="50" spans="1:5" x14ac:dyDescent="0.25">
      <c r="A50" s="22" t="s">
        <v>2</v>
      </c>
      <c r="B50" s="23" t="s">
        <v>3</v>
      </c>
      <c r="C50" s="23" t="s">
        <v>4</v>
      </c>
      <c r="D50" s="23" t="s">
        <v>5</v>
      </c>
      <c r="E50" s="24" t="s">
        <v>6</v>
      </c>
    </row>
    <row r="51" spans="1:5" x14ac:dyDescent="0.25">
      <c r="A51" s="25" t="s">
        <v>11</v>
      </c>
      <c r="B51" s="26">
        <v>162</v>
      </c>
      <c r="C51" s="26">
        <v>0</v>
      </c>
      <c r="D51" s="26">
        <v>183</v>
      </c>
      <c r="E51" s="27">
        <f>+B51+D51</f>
        <v>345</v>
      </c>
    </row>
    <row r="52" spans="1:5" x14ac:dyDescent="0.25">
      <c r="A52" s="7" t="s">
        <v>8</v>
      </c>
      <c r="B52" s="8">
        <v>0</v>
      </c>
      <c r="C52" s="8">
        <v>0</v>
      </c>
      <c r="D52" s="8">
        <v>0</v>
      </c>
      <c r="E52" s="9">
        <v>0</v>
      </c>
    </row>
    <row r="53" spans="1:5" x14ac:dyDescent="0.25">
      <c r="A53" s="10" t="s">
        <v>10</v>
      </c>
      <c r="B53" s="11">
        <v>0</v>
      </c>
      <c r="C53" s="11">
        <v>0</v>
      </c>
      <c r="D53" s="11">
        <v>0</v>
      </c>
      <c r="E53" s="12">
        <v>0</v>
      </c>
    </row>
    <row r="54" spans="1:5" x14ac:dyDescent="0.25">
      <c r="A54" s="10" t="s">
        <v>15</v>
      </c>
      <c r="B54" s="11">
        <v>0</v>
      </c>
      <c r="C54" s="11">
        <v>0</v>
      </c>
      <c r="D54" s="11">
        <v>0</v>
      </c>
      <c r="E54" s="12">
        <v>0</v>
      </c>
    </row>
    <row r="55" spans="1:5" x14ac:dyDescent="0.25">
      <c r="A55" s="10" t="s">
        <v>12</v>
      </c>
      <c r="B55" s="11">
        <v>0</v>
      </c>
      <c r="C55" s="11">
        <v>0</v>
      </c>
      <c r="D55" s="11">
        <v>0</v>
      </c>
      <c r="E55" s="12">
        <v>0</v>
      </c>
    </row>
    <row r="56" spans="1:5" x14ac:dyDescent="0.25">
      <c r="A56" s="7" t="s">
        <v>14</v>
      </c>
      <c r="B56" s="8">
        <v>4</v>
      </c>
      <c r="C56" s="8">
        <v>0</v>
      </c>
      <c r="D56" s="8">
        <v>0</v>
      </c>
      <c r="E56" s="9">
        <v>4</v>
      </c>
    </row>
    <row r="57" spans="1:5" x14ac:dyDescent="0.25">
      <c r="A57" s="10" t="s">
        <v>12</v>
      </c>
      <c r="B57" s="11">
        <v>0</v>
      </c>
      <c r="C57" s="29">
        <v>0</v>
      </c>
      <c r="D57" s="29">
        <v>0</v>
      </c>
      <c r="E57" s="12">
        <v>0</v>
      </c>
    </row>
    <row r="58" spans="1:5" x14ac:dyDescent="0.25">
      <c r="A58" s="7" t="s">
        <v>17</v>
      </c>
      <c r="B58" s="8">
        <v>121</v>
      </c>
      <c r="C58" s="8">
        <v>0</v>
      </c>
      <c r="D58" s="8">
        <v>135</v>
      </c>
      <c r="E58" s="9">
        <f>+D58+B58</f>
        <v>256</v>
      </c>
    </row>
    <row r="59" spans="1:5" x14ac:dyDescent="0.25">
      <c r="A59" s="7" t="s">
        <v>19</v>
      </c>
      <c r="B59" s="8">
        <v>37</v>
      </c>
      <c r="C59" s="8">
        <v>0</v>
      </c>
      <c r="D59" s="8">
        <v>48</v>
      </c>
      <c r="E59" s="9">
        <f>+D59+B59</f>
        <v>85</v>
      </c>
    </row>
    <row r="60" spans="1:5" x14ac:dyDescent="0.25">
      <c r="A60" s="10" t="s">
        <v>10</v>
      </c>
      <c r="B60" s="11">
        <v>25</v>
      </c>
      <c r="C60" s="11">
        <v>0</v>
      </c>
      <c r="D60" s="11">
        <v>38</v>
      </c>
      <c r="E60" s="12">
        <f>+D60+B60</f>
        <v>63</v>
      </c>
    </row>
    <row r="61" spans="1:5" ht="15.75" thickBot="1" x14ac:dyDescent="0.3">
      <c r="A61" s="13" t="s">
        <v>15</v>
      </c>
      <c r="B61" s="14">
        <v>12</v>
      </c>
      <c r="C61" s="14">
        <v>0</v>
      </c>
      <c r="D61" s="14">
        <v>10</v>
      </c>
      <c r="E61" s="15">
        <f>+D61+B61</f>
        <v>22</v>
      </c>
    </row>
    <row r="62" spans="1:5" x14ac:dyDescent="0.25">
      <c r="A62" s="16" t="s">
        <v>20</v>
      </c>
      <c r="B62" s="17">
        <f>+B58/B51</f>
        <v>0.74691358024691357</v>
      </c>
      <c r="C62" s="17">
        <v>0</v>
      </c>
      <c r="D62" s="17">
        <f t="shared" ref="D62" si="7">+D58/D51</f>
        <v>0.73770491803278693</v>
      </c>
      <c r="E62" s="18">
        <f>+E58/E51</f>
        <v>0.74202898550724639</v>
      </c>
    </row>
    <row r="63" spans="1:5" ht="15.75" thickBot="1" x14ac:dyDescent="0.3">
      <c r="A63" s="19" t="s">
        <v>7</v>
      </c>
      <c r="B63" s="20">
        <f>+B58/(B51-B53-B60)</f>
        <v>0.88321167883211682</v>
      </c>
      <c r="C63" s="20">
        <v>0</v>
      </c>
      <c r="D63" s="20">
        <f t="shared" ref="D63" si="8">+D58/(D51-D53-D60)</f>
        <v>0.93103448275862066</v>
      </c>
      <c r="E63" s="21">
        <f>+E58/(E51-E53-E60)</f>
        <v>0.90780141843971629</v>
      </c>
    </row>
    <row r="64" spans="1:5" ht="15.75" thickBot="1" x14ac:dyDescent="0.3"/>
    <row r="65" spans="1:4" x14ac:dyDescent="0.25">
      <c r="A65" s="22" t="s">
        <v>2</v>
      </c>
      <c r="B65" s="23" t="s">
        <v>4</v>
      </c>
      <c r="C65" s="23" t="s">
        <v>5</v>
      </c>
      <c r="D65" s="24" t="s">
        <v>6</v>
      </c>
    </row>
    <row r="66" spans="1:4" x14ac:dyDescent="0.25">
      <c r="A66" s="25" t="s">
        <v>16</v>
      </c>
      <c r="B66" s="26">
        <v>0</v>
      </c>
      <c r="C66" s="26">
        <v>1271</v>
      </c>
      <c r="D66" s="27">
        <v>1271</v>
      </c>
    </row>
    <row r="67" spans="1:4" x14ac:dyDescent="0.25">
      <c r="A67" s="7" t="s">
        <v>8</v>
      </c>
      <c r="B67" s="8">
        <v>0</v>
      </c>
      <c r="C67" s="8">
        <v>104</v>
      </c>
      <c r="D67" s="9">
        <v>104</v>
      </c>
    </row>
    <row r="68" spans="1:4" x14ac:dyDescent="0.25">
      <c r="A68" s="10" t="s">
        <v>10</v>
      </c>
      <c r="B68" s="11">
        <v>0</v>
      </c>
      <c r="C68" s="11">
        <v>81</v>
      </c>
      <c r="D68" s="12">
        <v>81</v>
      </c>
    </row>
    <row r="69" spans="1:4" x14ac:dyDescent="0.25">
      <c r="A69" s="10" t="s">
        <v>15</v>
      </c>
      <c r="B69" s="11">
        <v>0</v>
      </c>
      <c r="C69" s="11">
        <v>23</v>
      </c>
      <c r="D69" s="12">
        <v>23</v>
      </c>
    </row>
    <row r="70" spans="1:4" x14ac:dyDescent="0.25">
      <c r="A70" s="7" t="s">
        <v>14</v>
      </c>
      <c r="B70" s="8">
        <v>0</v>
      </c>
      <c r="C70" s="8">
        <v>168</v>
      </c>
      <c r="D70" s="9">
        <v>168</v>
      </c>
    </row>
    <row r="71" spans="1:4" x14ac:dyDescent="0.25">
      <c r="A71" s="10" t="s">
        <v>10</v>
      </c>
      <c r="B71" s="11">
        <v>0</v>
      </c>
      <c r="C71" s="11">
        <v>77</v>
      </c>
      <c r="D71" s="12">
        <v>77</v>
      </c>
    </row>
    <row r="72" spans="1:4" x14ac:dyDescent="0.25">
      <c r="A72" s="10" t="s">
        <v>15</v>
      </c>
      <c r="B72" s="11">
        <v>0</v>
      </c>
      <c r="C72" s="11">
        <v>91</v>
      </c>
      <c r="D72" s="12">
        <v>91</v>
      </c>
    </row>
    <row r="73" spans="1:4" x14ac:dyDescent="0.25">
      <c r="A73" s="7" t="s">
        <v>17</v>
      </c>
      <c r="B73" s="8">
        <v>0</v>
      </c>
      <c r="C73" s="8">
        <v>618</v>
      </c>
      <c r="D73" s="9">
        <v>618</v>
      </c>
    </row>
    <row r="74" spans="1:4" x14ac:dyDescent="0.25">
      <c r="A74" s="7" t="s">
        <v>19</v>
      </c>
      <c r="B74" s="8">
        <v>0</v>
      </c>
      <c r="C74" s="8">
        <v>380</v>
      </c>
      <c r="D74" s="9">
        <v>380</v>
      </c>
    </row>
    <row r="75" spans="1:4" x14ac:dyDescent="0.25">
      <c r="A75" s="10" t="s">
        <v>10</v>
      </c>
      <c r="B75" s="11">
        <v>0</v>
      </c>
      <c r="C75" s="11">
        <v>334</v>
      </c>
      <c r="D75" s="12">
        <v>334</v>
      </c>
    </row>
    <row r="76" spans="1:4" ht="15.75" thickBot="1" x14ac:dyDescent="0.3">
      <c r="A76" s="13" t="s">
        <v>15</v>
      </c>
      <c r="B76" s="14">
        <v>0</v>
      </c>
      <c r="C76" s="14">
        <v>46</v>
      </c>
      <c r="D76" s="15">
        <v>46</v>
      </c>
    </row>
    <row r="77" spans="1:4" x14ac:dyDescent="0.25">
      <c r="A77" s="16" t="s">
        <v>20</v>
      </c>
      <c r="B77" s="17">
        <v>0</v>
      </c>
      <c r="C77" s="17">
        <f>+C73/C66</f>
        <v>0.48623131392604246</v>
      </c>
      <c r="D77" s="18">
        <f>+D73/D66</f>
        <v>0.48623131392604246</v>
      </c>
    </row>
    <row r="78" spans="1:4" ht="15.75" thickBot="1" x14ac:dyDescent="0.3">
      <c r="A78" s="19" t="s">
        <v>7</v>
      </c>
      <c r="B78" s="20">
        <v>0</v>
      </c>
      <c r="C78" s="20">
        <f t="shared" ref="C78:D78" si="9">+C73/(C66-C75-C71-C68)</f>
        <v>0.79332477535301671</v>
      </c>
      <c r="D78" s="21">
        <f t="shared" si="9"/>
        <v>0.79332477535301671</v>
      </c>
    </row>
    <row r="79" spans="1:4" ht="15.75" thickBot="1" x14ac:dyDescent="0.3"/>
    <row r="80" spans="1:4" x14ac:dyDescent="0.25">
      <c r="A80" s="22" t="s">
        <v>2</v>
      </c>
      <c r="B80" s="23" t="s">
        <v>4</v>
      </c>
      <c r="C80" s="23" t="s">
        <v>5</v>
      </c>
      <c r="D80" s="24" t="s">
        <v>6</v>
      </c>
    </row>
    <row r="81" spans="1:4" x14ac:dyDescent="0.25">
      <c r="A81" s="25" t="s">
        <v>18</v>
      </c>
      <c r="B81" s="26">
        <v>0</v>
      </c>
      <c r="C81" s="26">
        <v>0</v>
      </c>
      <c r="D81" s="27">
        <v>0</v>
      </c>
    </row>
    <row r="82" spans="1:4" x14ac:dyDescent="0.25">
      <c r="A82" s="7" t="s">
        <v>8</v>
      </c>
      <c r="B82" s="8">
        <v>0</v>
      </c>
      <c r="C82" s="8">
        <v>0</v>
      </c>
      <c r="D82" s="9">
        <v>0</v>
      </c>
    </row>
    <row r="83" spans="1:4" x14ac:dyDescent="0.25">
      <c r="A83" s="10" t="s">
        <v>12</v>
      </c>
      <c r="B83" s="11">
        <v>0</v>
      </c>
      <c r="C83" s="11">
        <v>0</v>
      </c>
      <c r="D83" s="12">
        <v>0</v>
      </c>
    </row>
    <row r="84" spans="1:4" x14ac:dyDescent="0.25">
      <c r="A84" s="7" t="s">
        <v>14</v>
      </c>
      <c r="B84" s="8">
        <v>0</v>
      </c>
      <c r="C84" s="8">
        <v>0</v>
      </c>
      <c r="D84" s="9">
        <v>0</v>
      </c>
    </row>
    <row r="85" spans="1:4" x14ac:dyDescent="0.25">
      <c r="A85" s="10" t="s">
        <v>10</v>
      </c>
      <c r="B85" s="11">
        <v>0</v>
      </c>
      <c r="C85" s="11">
        <v>0</v>
      </c>
      <c r="D85" s="12">
        <v>0</v>
      </c>
    </row>
    <row r="86" spans="1:4" x14ac:dyDescent="0.25">
      <c r="A86" s="10" t="s">
        <v>15</v>
      </c>
      <c r="B86" s="11">
        <v>0</v>
      </c>
      <c r="C86" s="11">
        <v>0</v>
      </c>
      <c r="D86" s="12">
        <v>0</v>
      </c>
    </row>
    <row r="87" spans="1:4" x14ac:dyDescent="0.25">
      <c r="A87" s="7" t="s">
        <v>17</v>
      </c>
      <c r="B87" s="8">
        <v>0</v>
      </c>
      <c r="C87" s="8">
        <v>0</v>
      </c>
      <c r="D87" s="9">
        <v>0</v>
      </c>
    </row>
    <row r="88" spans="1:4" x14ac:dyDescent="0.25">
      <c r="A88" s="7" t="s">
        <v>19</v>
      </c>
      <c r="B88" s="8">
        <v>0</v>
      </c>
      <c r="C88" s="8">
        <v>0</v>
      </c>
      <c r="D88" s="9">
        <v>0</v>
      </c>
    </row>
    <row r="89" spans="1:4" x14ac:dyDescent="0.25">
      <c r="A89" s="10" t="s">
        <v>10</v>
      </c>
      <c r="B89" s="11">
        <v>0</v>
      </c>
      <c r="C89" s="11">
        <v>0</v>
      </c>
      <c r="D89" s="12">
        <v>0</v>
      </c>
    </row>
    <row r="90" spans="1:4" ht="15.75" thickBot="1" x14ac:dyDescent="0.3">
      <c r="A90" s="13" t="s">
        <v>15</v>
      </c>
      <c r="B90" s="14">
        <v>0</v>
      </c>
      <c r="C90" s="14">
        <v>0</v>
      </c>
      <c r="D90" s="15">
        <v>0</v>
      </c>
    </row>
    <row r="91" spans="1:4" x14ac:dyDescent="0.25">
      <c r="A91" s="16" t="s">
        <v>20</v>
      </c>
      <c r="B91" s="17" t="e">
        <f>+B87/B81</f>
        <v>#DIV/0!</v>
      </c>
      <c r="C91" s="17">
        <v>0</v>
      </c>
      <c r="D91" s="18" t="e">
        <f t="shared" ref="D91" si="10">+D87/D81</f>
        <v>#DIV/0!</v>
      </c>
    </row>
    <row r="92" spans="1:4" ht="15.75" thickBot="1" x14ac:dyDescent="0.3">
      <c r="A92" s="19" t="s">
        <v>7</v>
      </c>
      <c r="B92" s="20" t="e">
        <f>+B87/(B81-B89-B85)</f>
        <v>#DIV/0!</v>
      </c>
      <c r="C92" s="20">
        <v>0</v>
      </c>
      <c r="D92" s="21" t="e">
        <f t="shared" ref="D92" si="11">+D87/(D81-D89-D85)</f>
        <v>#DIV/0!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2022</Filtro>
    <Orden xmlns="8cf1b8fd-72df-4c21-8306-a5f720778edf">143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MARZO 2022</dc:title>
  <dc:creator>ASUS</dc:creator>
  <cp:lastModifiedBy>Juan David Dominguez Arrieta</cp:lastModifiedBy>
  <dcterms:created xsi:type="dcterms:W3CDTF">2020-03-27T16:34:22Z</dcterms:created>
  <dcterms:modified xsi:type="dcterms:W3CDTF">2022-10-20T15:23:58Z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